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BRAS CORMUDESI\7.-PROYECTOS EN CURSO\41.-LICEO A7 BERNARDO O´HIGGINS\16.-DAÑOS ALBERGUE- BAÑOS\4.-ITEMIZADO OFICIAL\"/>
    </mc:Choice>
  </mc:AlternateContent>
  <xr:revisionPtr revIDLastSave="0" documentId="13_ncr:1_{E3F9F28E-6CA2-4CD5-BEBA-9779D6E76747}" xr6:coauthVersionLast="46" xr6:coauthVersionMax="46" xr10:uidLastSave="{00000000-0000-0000-0000-000000000000}"/>
  <bookViews>
    <workbookView xWindow="10380" yWindow="405" windowWidth="17130" windowHeight="14055" xr2:uid="{00000000-000D-0000-FFFF-FFFF00000000}"/>
  </bookViews>
  <sheets>
    <sheet name="DEFINITIVO" sheetId="4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4" l="1"/>
  <c r="G75" i="4" s="1"/>
  <c r="G47" i="4"/>
  <c r="G48" i="4"/>
  <c r="G46" i="4"/>
  <c r="G71" i="4"/>
  <c r="G70" i="4"/>
  <c r="G69" i="4"/>
  <c r="G68" i="4"/>
  <c r="G67" i="4"/>
  <c r="G66" i="4"/>
  <c r="G65" i="4"/>
  <c r="G62" i="4"/>
  <c r="G61" i="4"/>
  <c r="G58" i="4"/>
  <c r="G57" i="4"/>
  <c r="G56" i="4"/>
  <c r="G53" i="4"/>
  <c r="G52" i="4"/>
  <c r="G51" i="4"/>
  <c r="G43" i="4"/>
  <c r="G42" i="4"/>
  <c r="G41" i="4"/>
  <c r="G38" i="4"/>
  <c r="G37" i="4"/>
  <c r="G36" i="4"/>
  <c r="G35" i="4"/>
  <c r="G34" i="4"/>
  <c r="G31" i="4"/>
  <c r="G30" i="4"/>
  <c r="G29" i="4"/>
  <c r="G28" i="4"/>
  <c r="G27" i="4"/>
  <c r="G26" i="4"/>
  <c r="G23" i="4"/>
  <c r="G22" i="4"/>
  <c r="G21" i="4"/>
  <c r="G20" i="4"/>
  <c r="G19" i="4"/>
  <c r="G18" i="4"/>
  <c r="G17" i="4"/>
  <c r="G72" i="4" l="1"/>
  <c r="G54" i="4"/>
  <c r="G59" i="4"/>
  <c r="G63" i="4"/>
  <c r="G32" i="4"/>
  <c r="G24" i="4"/>
  <c r="G44" i="4"/>
  <c r="G39" i="4"/>
  <c r="G49" i="4"/>
  <c r="G76" i="4" l="1"/>
  <c r="G78" i="4" s="1"/>
  <c r="G77" i="4" l="1"/>
  <c r="G79" i="4" s="1"/>
  <c r="G80" i="4" s="1"/>
  <c r="G81" i="4" s="1"/>
</calcChain>
</file>

<file path=xl/sharedStrings.xml><?xml version="1.0" encoding="utf-8"?>
<sst xmlns="http://schemas.openxmlformats.org/spreadsheetml/2006/main" count="174" uniqueCount="108">
  <si>
    <t>PROPUESTA:</t>
  </si>
  <si>
    <t>PROYECTO:</t>
  </si>
  <si>
    <t>UBICACIÓN:</t>
  </si>
  <si>
    <t>FECHA:</t>
  </si>
  <si>
    <t>DURACION :</t>
  </si>
  <si>
    <t>ITEM</t>
  </si>
  <si>
    <t>DETALLE</t>
  </si>
  <si>
    <t>UN</t>
  </si>
  <si>
    <t>CANTIDAD</t>
  </si>
  <si>
    <t>P. UNITARIO</t>
  </si>
  <si>
    <t>TOTAL</t>
  </si>
  <si>
    <t>1.0</t>
  </si>
  <si>
    <t>1.1</t>
  </si>
  <si>
    <t>m2</t>
  </si>
  <si>
    <t>1.2</t>
  </si>
  <si>
    <t xml:space="preserve">m2 </t>
  </si>
  <si>
    <t>1.3</t>
  </si>
  <si>
    <t>1.4</t>
  </si>
  <si>
    <t>2.0</t>
  </si>
  <si>
    <t xml:space="preserve">ASEO Y ENTREGA DE LA OBRA </t>
  </si>
  <si>
    <t>2.1</t>
  </si>
  <si>
    <t xml:space="preserve">Aseo y entrega de la obra </t>
  </si>
  <si>
    <t>gl</t>
  </si>
  <si>
    <t>SUB TOTAL NETO</t>
  </si>
  <si>
    <t>TOTAL NETO</t>
  </si>
  <si>
    <t>I.V.A.</t>
  </si>
  <si>
    <t>TOTAL CON I.V.A.</t>
  </si>
  <si>
    <t>G.G</t>
  </si>
  <si>
    <t>UTL</t>
  </si>
  <si>
    <t xml:space="preserve">           _______________________________________</t>
  </si>
  <si>
    <t>Pintura de cielo y muros  esmalte al agua (02 manos)</t>
  </si>
  <si>
    <t>un</t>
  </si>
  <si>
    <t>2.2</t>
  </si>
  <si>
    <t>2.3</t>
  </si>
  <si>
    <t>2.4</t>
  </si>
  <si>
    <t>2.5</t>
  </si>
  <si>
    <t>2.6</t>
  </si>
  <si>
    <t>Provision e instalacion de ventanas correderas linea 5000</t>
  </si>
  <si>
    <t>Provision e instalacion Monomando para lavamanos con temporizador</t>
  </si>
  <si>
    <t xml:space="preserve">Provision e instalacion Colocacion de ceramica de muro </t>
  </si>
  <si>
    <t xml:space="preserve">Provision e instalacion Colocacion de porcelanato de piso </t>
  </si>
  <si>
    <t>3.0</t>
  </si>
  <si>
    <t>3.1</t>
  </si>
  <si>
    <t>3.2</t>
  </si>
  <si>
    <t>3.3</t>
  </si>
  <si>
    <t>3.4</t>
  </si>
  <si>
    <t>3.5</t>
  </si>
  <si>
    <t xml:space="preserve">un </t>
  </si>
  <si>
    <t>4.0</t>
  </si>
  <si>
    <t>4.1</t>
  </si>
  <si>
    <t>4.2</t>
  </si>
  <si>
    <t>4.3</t>
  </si>
  <si>
    <t>5.0</t>
  </si>
  <si>
    <t>5.1</t>
  </si>
  <si>
    <t>6.0</t>
  </si>
  <si>
    <t>6.1</t>
  </si>
  <si>
    <t>7.0</t>
  </si>
  <si>
    <t>8.0</t>
  </si>
  <si>
    <t>8.1</t>
  </si>
  <si>
    <t>9.0</t>
  </si>
  <si>
    <t>9.1</t>
  </si>
  <si>
    <t>9.2</t>
  </si>
  <si>
    <t>10.1</t>
  </si>
  <si>
    <t>Provision e instalacion de WC One Piece Prato 7 litros</t>
  </si>
  <si>
    <t>5.2</t>
  </si>
  <si>
    <t>5.3</t>
  </si>
  <si>
    <t>8.2</t>
  </si>
  <si>
    <t xml:space="preserve">Provision e instalacion de espejo 1x2 mts </t>
  </si>
  <si>
    <t>Pintura de cielo y muros esmalte al agua (02 manos)</t>
  </si>
  <si>
    <t xml:space="preserve">REPARACION BAÑOS LICEO A 7 BERNARDO O´HIGGINS </t>
  </si>
  <si>
    <t xml:space="preserve">LICEO A 7 BERNARDO O´HIGGINS </t>
  </si>
  <si>
    <t>Retiro de piso existente  y ceramica de muros</t>
  </si>
  <si>
    <t>REPARACION DUCHAS DAMAS SECTOR ANIBAL PINTO 06</t>
  </si>
  <si>
    <t xml:space="preserve">Provicion e instalacion de puertas de duchas cabinas fenolica </t>
  </si>
  <si>
    <t>Retiro y colocacion de nueva ceramica de muros (sector duchas)</t>
  </si>
  <si>
    <t>REPARACION DUCHAS VARONES  SECTOR ANIBAL PINTO 07</t>
  </si>
  <si>
    <t xml:space="preserve">Provision e instalacion de vidrio puerta 0,25x0,35 cm </t>
  </si>
  <si>
    <t xml:space="preserve">Reparacion de marco y chapa puerta </t>
  </si>
  <si>
    <t xml:space="preserve">Provision e instalacion de espejo 1.50x1 mts </t>
  </si>
  <si>
    <t xml:space="preserve">Provicion e instalacion de panel divisorio en inodoros placa fenolica </t>
  </si>
  <si>
    <t>REPARACION BAÑO VARONES SECTOR ANIBAL PINTO PRIMER PISO 08</t>
  </si>
  <si>
    <t xml:space="preserve">Retiro y colocacion de nueva ceramica de muros </t>
  </si>
  <si>
    <t>REPARACION BAÑO DAMAS SECTOR ANIBAL PINTO PRIMER PISO 09</t>
  </si>
  <si>
    <t xml:space="preserve">Provision e instalacion de puertas de duchas cabinas fenolica </t>
  </si>
  <si>
    <t>REPARACION BAÑO VARONES SECTOR BAQUEDANO PRIMER PISO 01</t>
  </si>
  <si>
    <t>REPARACION BAÑO DAMAS SECTOR BAQUEDANO PRIMER PISO 02</t>
  </si>
  <si>
    <t>REPARACION DUCHAS  VARONES SECTOR BAQUEDANO PRIMER PISO 03</t>
  </si>
  <si>
    <t>Retiro y colocacion de nueva ceramica de muros</t>
  </si>
  <si>
    <t>REPARACION DUCHAS DAMAS SECTOR BAQUEDANO PRIMER PISO 04</t>
  </si>
  <si>
    <t>REPARACION BAÑO  SECTOR BAQUEDANO ESQUINA ORELLA PRIMER PISO 05</t>
  </si>
  <si>
    <t xml:space="preserve">IDENTIFICAR PLAZO EN DIAS CORRIDOS </t>
  </si>
  <si>
    <t>6.2</t>
  </si>
  <si>
    <t>6.3</t>
  </si>
  <si>
    <t>juego de lavamanos incluye pedestal</t>
  </si>
  <si>
    <t>7.1</t>
  </si>
  <si>
    <t>7.2</t>
  </si>
  <si>
    <t>7.3</t>
  </si>
  <si>
    <t xml:space="preserve">NOMBRE Y FIRMA </t>
  </si>
  <si>
    <t>EMPRESA CONTRATISTA</t>
  </si>
  <si>
    <t>1.5</t>
  </si>
  <si>
    <t>1.6</t>
  </si>
  <si>
    <t>1.7</t>
  </si>
  <si>
    <t>9.3</t>
  </si>
  <si>
    <t>9.4</t>
  </si>
  <si>
    <t>9.5</t>
  </si>
  <si>
    <t>9.6</t>
  </si>
  <si>
    <t>9.7</t>
  </si>
  <si>
    <t>10.0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</si>
</sst>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\ &quot;€&quot;_-;\-* #,##0.00\ &quot;€&quot;_-;_-* &quot;-&quot;??\ &quot;€&quot;_-;_-@_-"/>
    <numFmt numFmtId="166" formatCode="[$$-340A]\ #,##0;\-[$$-340A]\ 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0"/>
      <name val="Arial Narrow"/>
      <family val="2"/>
      <charset val="204"/>
    </font>
    <font>
      <sz val="10"/>
      <color theme="1"/>
      <name val="Arial Narrow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65">
    <xf numFmtId="0" fontId="0" fillId="0" borderId="0" xfId="0"/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7" fillId="0" borderId="9" xfId="1" applyFont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166" fontId="7" fillId="0" borderId="13" xfId="2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9" fillId="0" borderId="16" xfId="0" applyFont="1" applyBorder="1"/>
    <xf numFmtId="166" fontId="7" fillId="0" borderId="18" xfId="4" applyNumberFormat="1" applyFont="1" applyFill="1" applyBorder="1" applyAlignment="1">
      <alignment horizontal="center" vertical="center"/>
    </xf>
    <xf numFmtId="166" fontId="7" fillId="0" borderId="19" xfId="4" applyNumberFormat="1" applyFont="1" applyFill="1" applyBorder="1" applyAlignment="1">
      <alignment horizontal="center" vertical="center"/>
    </xf>
    <xf numFmtId="166" fontId="1" fillId="0" borderId="22" xfId="0" applyNumberFormat="1" applyFont="1" applyBorder="1"/>
    <xf numFmtId="9" fontId="0" fillId="0" borderId="13" xfId="0" applyNumberFormat="1" applyBorder="1" applyAlignment="1">
      <alignment horizontal="center"/>
    </xf>
    <xf numFmtId="166" fontId="0" fillId="0" borderId="14" xfId="0" applyNumberFormat="1" applyBorder="1"/>
    <xf numFmtId="0" fontId="0" fillId="0" borderId="23" xfId="0" applyBorder="1"/>
    <xf numFmtId="9" fontId="0" fillId="0" borderId="24" xfId="0" applyNumberFormat="1" applyBorder="1" applyAlignment="1">
      <alignment horizontal="center"/>
    </xf>
    <xf numFmtId="166" fontId="1" fillId="0" borderId="14" xfId="0" applyNumberFormat="1" applyFont="1" applyBorder="1"/>
    <xf numFmtId="0" fontId="0" fillId="0" borderId="0" xfId="0" applyAlignment="1">
      <alignment horizontal="center" vertical="center" wrapText="1"/>
    </xf>
    <xf numFmtId="166" fontId="1" fillId="0" borderId="19" xfId="0" applyNumberFormat="1" applyFont="1" applyBorder="1"/>
    <xf numFmtId="0" fontId="0" fillId="0" borderId="0" xfId="0" applyAlignment="1">
      <alignment horizontal="center"/>
    </xf>
    <xf numFmtId="0" fontId="7" fillId="0" borderId="25" xfId="1" applyFont="1" applyBorder="1" applyAlignment="1">
      <alignment horizontal="center" vertical="center"/>
    </xf>
    <xf numFmtId="0" fontId="9" fillId="0" borderId="26" xfId="0" applyFont="1" applyBorder="1"/>
    <xf numFmtId="0" fontId="7" fillId="0" borderId="13" xfId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164" fontId="4" fillId="4" borderId="9" xfId="1" applyNumberFormat="1" applyFont="1" applyFill="1" applyBorder="1" applyAlignment="1">
      <alignment horizontal="center" vertical="center"/>
    </xf>
    <xf numFmtId="166" fontId="7" fillId="0" borderId="27" xfId="4" applyNumberFormat="1" applyFont="1" applyFill="1" applyBorder="1" applyAlignment="1">
      <alignment horizontal="center" vertical="center"/>
    </xf>
    <xf numFmtId="0" fontId="9" fillId="0" borderId="13" xfId="0" applyFont="1" applyBorder="1"/>
    <xf numFmtId="166" fontId="7" fillId="0" borderId="13" xfId="4" applyNumberFormat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166" fontId="7" fillId="0" borderId="14" xfId="4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/>
    <xf numFmtId="0" fontId="9" fillId="0" borderId="10" xfId="0" applyFont="1" applyBorder="1" applyAlignment="1">
      <alignment wrapText="1"/>
    </xf>
    <xf numFmtId="164" fontId="7" fillId="3" borderId="9" xfId="1" applyNumberFormat="1" applyFont="1" applyFill="1" applyBorder="1" applyAlignment="1">
      <alignment horizontal="center" vertical="center"/>
    </xf>
    <xf numFmtId="1" fontId="4" fillId="4" borderId="9" xfId="1" applyNumberFormat="1" applyFont="1" applyFill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1" xfId="1" applyFont="1" applyBorder="1"/>
    <xf numFmtId="0" fontId="7" fillId="0" borderId="16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2" xfId="0" applyBorder="1"/>
    <xf numFmtId="0" fontId="5" fillId="0" borderId="6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4" fillId="4" borderId="10" xfId="1" applyFont="1" applyFill="1" applyBorder="1" applyAlignment="1">
      <alignment horizontal="left" vertical="center"/>
    </xf>
    <xf numFmtId="0" fontId="4" fillId="4" borderId="11" xfId="1" applyFont="1" applyFill="1" applyBorder="1" applyAlignment="1">
      <alignment horizontal="left" vertical="center"/>
    </xf>
    <xf numFmtId="0" fontId="4" fillId="4" borderId="12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5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5" xfId="1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4" fillId="4" borderId="28" xfId="1" applyFont="1" applyFill="1" applyBorder="1" applyAlignment="1">
      <alignment horizontal="left" vertical="center"/>
    </xf>
  </cellXfs>
  <cellStyles count="5">
    <cellStyle name="Moneda 2" xfId="2" xr:uid="{00000000-0005-0000-0000-000000000000}"/>
    <cellStyle name="Moneda 3" xfId="4" xr:uid="{00000000-0005-0000-0000-000001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85725</xdr:rowOff>
    </xdr:from>
    <xdr:to>
      <xdr:col>2</xdr:col>
      <xdr:colOff>0</xdr:colOff>
      <xdr:row>7</xdr:row>
      <xdr:rowOff>129026</xdr:rowOff>
    </xdr:to>
    <xdr:pic>
      <xdr:nvPicPr>
        <xdr:cNvPr id="2" name="Picture 1" descr="logo001">
          <a:extLst>
            <a:ext uri="{FF2B5EF4-FFF2-40B4-BE49-F238E27FC236}">
              <a16:creationId xmlns:a16="http://schemas.microsoft.com/office/drawing/2014/main" id="{140D9323-7C9E-4109-98E6-EB1C5CF24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657225"/>
          <a:ext cx="676275" cy="805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</xdr:row>
      <xdr:rowOff>85725</xdr:rowOff>
    </xdr:from>
    <xdr:to>
      <xdr:col>2</xdr:col>
      <xdr:colOff>0</xdr:colOff>
      <xdr:row>7</xdr:row>
      <xdr:rowOff>129026</xdr:rowOff>
    </xdr:to>
    <xdr:pic>
      <xdr:nvPicPr>
        <xdr:cNvPr id="3" name="Picture 1" descr="logo001">
          <a:extLst>
            <a:ext uri="{FF2B5EF4-FFF2-40B4-BE49-F238E27FC236}">
              <a16:creationId xmlns:a16="http://schemas.microsoft.com/office/drawing/2014/main" id="{BE061447-526E-4CD0-9354-5763A008C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657225"/>
          <a:ext cx="676275" cy="805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</xdr:row>
      <xdr:rowOff>85725</xdr:rowOff>
    </xdr:from>
    <xdr:to>
      <xdr:col>1</xdr:col>
      <xdr:colOff>695325</xdr:colOff>
      <xdr:row>7</xdr:row>
      <xdr:rowOff>129026</xdr:rowOff>
    </xdr:to>
    <xdr:pic>
      <xdr:nvPicPr>
        <xdr:cNvPr id="4" name="Picture 1" descr="logo001">
          <a:extLst>
            <a:ext uri="{FF2B5EF4-FFF2-40B4-BE49-F238E27FC236}">
              <a16:creationId xmlns:a16="http://schemas.microsoft.com/office/drawing/2014/main" id="{2A1075FB-352E-4227-AD89-166727D5B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657225"/>
          <a:ext cx="676275" cy="805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BRAS%20CORMUDESI/7.-PROYECTOS%20EN%20CURSO/41.-LICEO%20A7%20BERNARDO%20O&#180;HIGGINS/16.-DA&#209;OS%20ALBERGUE-%20PINTURA%20FACHAS/4.-ITEMIZADO%20OFICIAL/4.-ITEMIZADO%20OFICIAL&#2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BRAS%20CORMUDESI/7.-PROYECTOS%20EN%20CURSO/41.-LICEO%20A7%20BERNARDO%20O&#180;HIGGINS/16.-DA&#209;OS%20ALBERGUE-%20PINTURA%20FACHAS/4.-ITEMIZADO%20OFICIAL/4.-ITEMIZADO%20OFICI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VO"/>
    </sheetNames>
    <sheetDataSet>
      <sheetData sheetId="0">
        <row r="29">
          <cell r="H2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VO"/>
    </sheetNames>
    <sheetDataSet>
      <sheetData sheetId="0">
        <row r="37">
          <cell r="H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35661-9366-4E91-93BE-21E9D7C65C74}">
  <dimension ref="B8:G82"/>
  <sheetViews>
    <sheetView tabSelected="1" topLeftCell="B46" workbookViewId="0">
      <selection activeCell="B75" sqref="B75"/>
    </sheetView>
  </sheetViews>
  <sheetFormatPr baseColWidth="10" defaultRowHeight="15" x14ac:dyDescent="0.25"/>
  <cols>
    <col min="3" max="3" width="56.42578125" customWidth="1"/>
    <col min="6" max="6" width="13.85546875" bestFit="1" customWidth="1"/>
    <col min="7" max="7" width="13.5703125" bestFit="1" customWidth="1"/>
  </cols>
  <sheetData>
    <row r="8" spans="2:7" ht="15.75" thickBot="1" x14ac:dyDescent="0.3"/>
    <row r="9" spans="2:7" ht="21" thickBot="1" x14ac:dyDescent="0.35">
      <c r="B9" s="44"/>
      <c r="C9" s="50"/>
      <c r="D9" s="50"/>
      <c r="E9" s="50"/>
      <c r="F9" s="50"/>
      <c r="G9" s="51"/>
    </row>
    <row r="10" spans="2:7" x14ac:dyDescent="0.25">
      <c r="B10" s="1" t="s">
        <v>0</v>
      </c>
      <c r="C10" s="52" t="s">
        <v>69</v>
      </c>
      <c r="D10" s="52"/>
      <c r="E10" s="52"/>
      <c r="F10" s="52"/>
      <c r="G10" s="53"/>
    </row>
    <row r="11" spans="2:7" x14ac:dyDescent="0.25">
      <c r="B11" s="2" t="s">
        <v>1</v>
      </c>
      <c r="C11" s="54" t="s">
        <v>69</v>
      </c>
      <c r="D11" s="54"/>
      <c r="E11" s="54"/>
      <c r="F11" s="54"/>
      <c r="G11" s="55"/>
    </row>
    <row r="12" spans="2:7" x14ac:dyDescent="0.25">
      <c r="B12" s="2" t="s">
        <v>2</v>
      </c>
      <c r="C12" s="54" t="s">
        <v>70</v>
      </c>
      <c r="D12" s="54"/>
      <c r="E12" s="54"/>
      <c r="F12" s="54"/>
      <c r="G12" s="55"/>
    </row>
    <row r="13" spans="2:7" x14ac:dyDescent="0.25">
      <c r="B13" s="2" t="s">
        <v>3</v>
      </c>
      <c r="C13" s="56"/>
      <c r="D13" s="56"/>
      <c r="E13" s="56"/>
      <c r="F13" s="56"/>
      <c r="G13" s="57"/>
    </row>
    <row r="14" spans="2:7" ht="15.75" thickBot="1" x14ac:dyDescent="0.3">
      <c r="B14" s="3" t="s">
        <v>4</v>
      </c>
      <c r="C14" s="45" t="s">
        <v>90</v>
      </c>
      <c r="D14" s="45"/>
      <c r="E14" s="45"/>
      <c r="F14" s="45"/>
      <c r="G14" s="46"/>
    </row>
    <row r="15" spans="2:7" x14ac:dyDescent="0.25">
      <c r="B15" s="29" t="s">
        <v>5</v>
      </c>
      <c r="C15" s="30" t="s">
        <v>6</v>
      </c>
      <c r="D15" s="30" t="s">
        <v>7</v>
      </c>
      <c r="E15" s="30" t="s">
        <v>8</v>
      </c>
      <c r="F15" s="30" t="s">
        <v>9</v>
      </c>
      <c r="G15" s="31" t="s">
        <v>10</v>
      </c>
    </row>
    <row r="16" spans="2:7" x14ac:dyDescent="0.25">
      <c r="B16" s="25" t="s">
        <v>11</v>
      </c>
      <c r="C16" s="47" t="s">
        <v>72</v>
      </c>
      <c r="D16" s="48"/>
      <c r="E16" s="48"/>
      <c r="F16" s="48"/>
      <c r="G16" s="49"/>
    </row>
    <row r="17" spans="2:7" x14ac:dyDescent="0.25">
      <c r="B17" s="20" t="s">
        <v>12</v>
      </c>
      <c r="C17" s="27" t="s">
        <v>67</v>
      </c>
      <c r="D17" s="33" t="s">
        <v>22</v>
      </c>
      <c r="E17" s="33">
        <v>1</v>
      </c>
      <c r="F17" s="28"/>
      <c r="G17" s="32">
        <f>E17*F17</f>
        <v>0</v>
      </c>
    </row>
    <row r="18" spans="2:7" x14ac:dyDescent="0.25">
      <c r="B18" s="20" t="s">
        <v>14</v>
      </c>
      <c r="C18" s="27" t="s">
        <v>76</v>
      </c>
      <c r="D18" s="33" t="s">
        <v>22</v>
      </c>
      <c r="E18" s="33">
        <v>1</v>
      </c>
      <c r="F18" s="28"/>
      <c r="G18" s="32">
        <f>E18*F18</f>
        <v>0</v>
      </c>
    </row>
    <row r="19" spans="2:7" x14ac:dyDescent="0.25">
      <c r="B19" s="20" t="s">
        <v>16</v>
      </c>
      <c r="C19" s="27" t="s">
        <v>77</v>
      </c>
      <c r="D19" s="39" t="s">
        <v>47</v>
      </c>
      <c r="E19" s="38">
        <v>1</v>
      </c>
      <c r="F19" s="28"/>
      <c r="G19" s="32">
        <f>E19*F19</f>
        <v>0</v>
      </c>
    </row>
    <row r="20" spans="2:7" x14ac:dyDescent="0.25">
      <c r="B20" s="20" t="s">
        <v>17</v>
      </c>
      <c r="C20" s="27" t="s">
        <v>74</v>
      </c>
      <c r="D20" s="22" t="s">
        <v>13</v>
      </c>
      <c r="E20" s="39">
        <v>12.6</v>
      </c>
      <c r="F20" s="28"/>
      <c r="G20" s="32">
        <f>E20*F20</f>
        <v>0</v>
      </c>
    </row>
    <row r="21" spans="2:7" x14ac:dyDescent="0.25">
      <c r="B21" s="20" t="s">
        <v>99</v>
      </c>
      <c r="C21" s="27" t="s">
        <v>68</v>
      </c>
      <c r="D21" s="22" t="s">
        <v>15</v>
      </c>
      <c r="E21" s="39">
        <v>68</v>
      </c>
      <c r="F21" s="28"/>
      <c r="G21" s="32">
        <f>E21*F21</f>
        <v>0</v>
      </c>
    </row>
    <row r="22" spans="2:7" x14ac:dyDescent="0.25">
      <c r="B22" s="20" t="s">
        <v>100</v>
      </c>
      <c r="C22" s="27" t="s">
        <v>83</v>
      </c>
      <c r="D22" s="38" t="s">
        <v>22</v>
      </c>
      <c r="E22" s="39">
        <v>1</v>
      </c>
      <c r="F22" s="28"/>
      <c r="G22" s="26">
        <f>E22*F22</f>
        <v>0</v>
      </c>
    </row>
    <row r="23" spans="2:7" x14ac:dyDescent="0.25">
      <c r="B23" s="20" t="s">
        <v>101</v>
      </c>
      <c r="C23" s="27" t="s">
        <v>37</v>
      </c>
      <c r="D23" s="39" t="s">
        <v>15</v>
      </c>
      <c r="E23" s="39">
        <v>4</v>
      </c>
      <c r="F23" s="28"/>
      <c r="G23" s="26">
        <f>E23*F23</f>
        <v>0</v>
      </c>
    </row>
    <row r="24" spans="2:7" x14ac:dyDescent="0.25">
      <c r="B24" s="20"/>
      <c r="C24" s="21"/>
      <c r="D24" s="38"/>
      <c r="E24" s="38"/>
      <c r="F24" s="28" t="s">
        <v>10</v>
      </c>
      <c r="G24" s="26">
        <f>G17+G18+G19+G20+G21+G22+G23</f>
        <v>0</v>
      </c>
    </row>
    <row r="25" spans="2:7" x14ac:dyDescent="0.25">
      <c r="B25" s="25" t="s">
        <v>18</v>
      </c>
      <c r="C25" s="47" t="s">
        <v>75</v>
      </c>
      <c r="D25" s="48"/>
      <c r="E25" s="48"/>
      <c r="F25" s="48"/>
      <c r="G25" s="49"/>
    </row>
    <row r="26" spans="2:7" x14ac:dyDescent="0.25">
      <c r="B26" s="20" t="s">
        <v>20</v>
      </c>
      <c r="C26" s="27" t="s">
        <v>76</v>
      </c>
      <c r="D26" s="33" t="s">
        <v>22</v>
      </c>
      <c r="E26" s="33">
        <v>1</v>
      </c>
      <c r="F26" s="28"/>
      <c r="G26" s="32">
        <f>E26*F26</f>
        <v>0</v>
      </c>
    </row>
    <row r="27" spans="2:7" x14ac:dyDescent="0.25">
      <c r="B27" s="20" t="s">
        <v>32</v>
      </c>
      <c r="C27" s="27" t="s">
        <v>77</v>
      </c>
      <c r="D27" s="39" t="s">
        <v>47</v>
      </c>
      <c r="E27" s="38">
        <v>1</v>
      </c>
      <c r="F27" s="28"/>
      <c r="G27" s="32">
        <f>E27*F27</f>
        <v>0</v>
      </c>
    </row>
    <row r="28" spans="2:7" x14ac:dyDescent="0.25">
      <c r="B28" s="20" t="s">
        <v>33</v>
      </c>
      <c r="C28" s="27" t="s">
        <v>74</v>
      </c>
      <c r="D28" s="22" t="s">
        <v>13</v>
      </c>
      <c r="E28" s="39">
        <v>27.41</v>
      </c>
      <c r="F28" s="28"/>
      <c r="G28" s="32">
        <f>E28*F28</f>
        <v>0</v>
      </c>
    </row>
    <row r="29" spans="2:7" x14ac:dyDescent="0.25">
      <c r="B29" s="20" t="s">
        <v>34</v>
      </c>
      <c r="C29" s="27" t="s">
        <v>68</v>
      </c>
      <c r="D29" s="22" t="s">
        <v>15</v>
      </c>
      <c r="E29" s="39">
        <v>68</v>
      </c>
      <c r="F29" s="28"/>
      <c r="G29" s="32">
        <f>E29*F29</f>
        <v>0</v>
      </c>
    </row>
    <row r="30" spans="2:7" x14ac:dyDescent="0.25">
      <c r="B30" s="20" t="s">
        <v>35</v>
      </c>
      <c r="C30" s="27" t="s">
        <v>73</v>
      </c>
      <c r="D30" s="38" t="s">
        <v>22</v>
      </c>
      <c r="E30" s="39">
        <v>1</v>
      </c>
      <c r="F30" s="28"/>
      <c r="G30" s="26">
        <f>E30*F30</f>
        <v>0</v>
      </c>
    </row>
    <row r="31" spans="2:7" x14ac:dyDescent="0.25">
      <c r="B31" s="20" t="s">
        <v>36</v>
      </c>
      <c r="C31" s="27" t="s">
        <v>37</v>
      </c>
      <c r="D31" s="39" t="s">
        <v>15</v>
      </c>
      <c r="E31" s="39">
        <v>4</v>
      </c>
      <c r="F31" s="28"/>
      <c r="G31" s="26">
        <f>E31*F31</f>
        <v>0</v>
      </c>
    </row>
    <row r="32" spans="2:7" x14ac:dyDescent="0.25">
      <c r="B32" s="20"/>
      <c r="C32" s="21"/>
      <c r="D32" s="38"/>
      <c r="E32" s="38"/>
      <c r="F32" s="28" t="s">
        <v>10</v>
      </c>
      <c r="G32" s="26">
        <f>+G26+G27+G28+G29+G30+G31</f>
        <v>0</v>
      </c>
    </row>
    <row r="33" spans="2:7" x14ac:dyDescent="0.25">
      <c r="B33" s="25" t="s">
        <v>41</v>
      </c>
      <c r="C33" s="47" t="s">
        <v>80</v>
      </c>
      <c r="D33" s="48"/>
      <c r="E33" s="48"/>
      <c r="F33" s="48"/>
      <c r="G33" s="49"/>
    </row>
    <row r="34" spans="2:7" x14ac:dyDescent="0.25">
      <c r="B34" s="20" t="s">
        <v>42</v>
      </c>
      <c r="C34" s="27" t="s">
        <v>78</v>
      </c>
      <c r="D34" s="33" t="s">
        <v>22</v>
      </c>
      <c r="E34" s="33">
        <v>1</v>
      </c>
      <c r="F34" s="28"/>
      <c r="G34" s="32">
        <f>E34*F34</f>
        <v>0</v>
      </c>
    </row>
    <row r="35" spans="2:7" x14ac:dyDescent="0.25">
      <c r="B35" s="20" t="s">
        <v>43</v>
      </c>
      <c r="C35" s="27" t="s">
        <v>76</v>
      </c>
      <c r="D35" s="33" t="s">
        <v>22</v>
      </c>
      <c r="E35" s="33">
        <v>1</v>
      </c>
      <c r="F35" s="28"/>
      <c r="G35" s="32">
        <f>E35*F35</f>
        <v>0</v>
      </c>
    </row>
    <row r="36" spans="2:7" x14ac:dyDescent="0.25">
      <c r="B36" s="20" t="s">
        <v>44</v>
      </c>
      <c r="C36" s="27" t="s">
        <v>68</v>
      </c>
      <c r="D36" s="22" t="s">
        <v>15</v>
      </c>
      <c r="E36" s="39">
        <v>45</v>
      </c>
      <c r="F36" s="28"/>
      <c r="G36" s="32">
        <f>E36*F36</f>
        <v>0</v>
      </c>
    </row>
    <row r="37" spans="2:7" x14ac:dyDescent="0.25">
      <c r="B37" s="20" t="s">
        <v>45</v>
      </c>
      <c r="C37" s="27" t="s">
        <v>79</v>
      </c>
      <c r="D37" s="38" t="s">
        <v>22</v>
      </c>
      <c r="E37" s="39">
        <v>1</v>
      </c>
      <c r="F37" s="28"/>
      <c r="G37" s="26">
        <f>E37*F37</f>
        <v>0</v>
      </c>
    </row>
    <row r="38" spans="2:7" x14ac:dyDescent="0.25">
      <c r="B38" s="20" t="s">
        <v>46</v>
      </c>
      <c r="C38" s="27" t="s">
        <v>81</v>
      </c>
      <c r="D38" s="22" t="s">
        <v>13</v>
      </c>
      <c r="E38" s="39">
        <v>8.5</v>
      </c>
      <c r="F38" s="28"/>
      <c r="G38" s="32">
        <f>E38*F38</f>
        <v>0</v>
      </c>
    </row>
    <row r="39" spans="2:7" x14ac:dyDescent="0.25">
      <c r="B39" s="20"/>
      <c r="C39" s="21"/>
      <c r="D39" s="38"/>
      <c r="E39" s="38"/>
      <c r="F39" s="28" t="s">
        <v>10</v>
      </c>
      <c r="G39" s="26">
        <f>G34+G35+G36+G37+G38</f>
        <v>0</v>
      </c>
    </row>
    <row r="40" spans="2:7" x14ac:dyDescent="0.25">
      <c r="B40" s="25" t="s">
        <v>48</v>
      </c>
      <c r="C40" s="47" t="s">
        <v>82</v>
      </c>
      <c r="D40" s="48"/>
      <c r="E40" s="48"/>
      <c r="F40" s="48"/>
      <c r="G40" s="49"/>
    </row>
    <row r="41" spans="2:7" x14ac:dyDescent="0.25">
      <c r="B41" s="20" t="s">
        <v>49</v>
      </c>
      <c r="C41" s="27" t="s">
        <v>76</v>
      </c>
      <c r="D41" s="33" t="s">
        <v>22</v>
      </c>
      <c r="E41" s="33">
        <v>1</v>
      </c>
      <c r="F41" s="28"/>
      <c r="G41" s="32">
        <f>E41*F41</f>
        <v>0</v>
      </c>
    </row>
    <row r="42" spans="2:7" x14ac:dyDescent="0.25">
      <c r="B42" s="20" t="s">
        <v>50</v>
      </c>
      <c r="C42" s="27" t="s">
        <v>68</v>
      </c>
      <c r="D42" s="22" t="s">
        <v>15</v>
      </c>
      <c r="E42" s="39">
        <v>58</v>
      </c>
      <c r="F42" s="28"/>
      <c r="G42" s="32">
        <f>E42*F42</f>
        <v>0</v>
      </c>
    </row>
    <row r="43" spans="2:7" x14ac:dyDescent="0.25">
      <c r="B43" s="20" t="s">
        <v>51</v>
      </c>
      <c r="C43" s="27" t="s">
        <v>81</v>
      </c>
      <c r="D43" s="22" t="s">
        <v>13</v>
      </c>
      <c r="E43" s="39">
        <v>6</v>
      </c>
      <c r="F43" s="28"/>
      <c r="G43" s="32">
        <f>E43*F43</f>
        <v>0</v>
      </c>
    </row>
    <row r="44" spans="2:7" x14ac:dyDescent="0.25">
      <c r="B44" s="20"/>
      <c r="C44" s="21"/>
      <c r="D44" s="38"/>
      <c r="E44" s="38"/>
      <c r="F44" s="28" t="s">
        <v>10</v>
      </c>
      <c r="G44" s="26">
        <f>+G41+G42+G43</f>
        <v>0</v>
      </c>
    </row>
    <row r="45" spans="2:7" x14ac:dyDescent="0.25">
      <c r="B45" s="25" t="s">
        <v>52</v>
      </c>
      <c r="C45" s="47" t="s">
        <v>84</v>
      </c>
      <c r="D45" s="48"/>
      <c r="E45" s="48"/>
      <c r="F45" s="48"/>
      <c r="G45" s="49"/>
    </row>
    <row r="46" spans="2:7" x14ac:dyDescent="0.25">
      <c r="B46" s="20" t="s">
        <v>53</v>
      </c>
      <c r="C46" s="27" t="s">
        <v>77</v>
      </c>
      <c r="D46" s="39" t="s">
        <v>47</v>
      </c>
      <c r="E46" s="38">
        <v>1</v>
      </c>
      <c r="F46" s="28"/>
      <c r="G46" s="32">
        <f>E46*F46</f>
        <v>0</v>
      </c>
    </row>
    <row r="47" spans="2:7" x14ac:dyDescent="0.25">
      <c r="B47" s="20" t="s">
        <v>64</v>
      </c>
      <c r="C47" s="27" t="s">
        <v>81</v>
      </c>
      <c r="D47" s="22" t="s">
        <v>13</v>
      </c>
      <c r="E47" s="39">
        <v>13</v>
      </c>
      <c r="F47" s="28"/>
      <c r="G47" s="32">
        <f>E47*F47</f>
        <v>0</v>
      </c>
    </row>
    <row r="48" spans="2:7" x14ac:dyDescent="0.25">
      <c r="B48" s="20" t="s">
        <v>65</v>
      </c>
      <c r="C48" s="27" t="s">
        <v>30</v>
      </c>
      <c r="D48" s="22" t="s">
        <v>15</v>
      </c>
      <c r="E48" s="39">
        <v>45</v>
      </c>
      <c r="F48" s="28"/>
      <c r="G48" s="32">
        <f>E48*F48</f>
        <v>0</v>
      </c>
    </row>
    <row r="49" spans="2:7" x14ac:dyDescent="0.25">
      <c r="B49" s="20"/>
      <c r="C49" s="21"/>
      <c r="D49" s="38"/>
      <c r="E49" s="38"/>
      <c r="F49" s="28" t="s">
        <v>10</v>
      </c>
      <c r="G49" s="26">
        <f>G46+G47+G48</f>
        <v>0</v>
      </c>
    </row>
    <row r="50" spans="2:7" x14ac:dyDescent="0.25">
      <c r="B50" s="25" t="s">
        <v>54</v>
      </c>
      <c r="C50" s="47" t="s">
        <v>85</v>
      </c>
      <c r="D50" s="48"/>
      <c r="E50" s="48"/>
      <c r="F50" s="48"/>
      <c r="G50" s="49"/>
    </row>
    <row r="51" spans="2:7" x14ac:dyDescent="0.25">
      <c r="B51" s="20" t="s">
        <v>55</v>
      </c>
      <c r="C51" s="27" t="s">
        <v>77</v>
      </c>
      <c r="D51" s="39" t="s">
        <v>47</v>
      </c>
      <c r="E51" s="38">
        <v>1</v>
      </c>
      <c r="F51" s="28"/>
      <c r="G51" s="32">
        <f>E51*F51</f>
        <v>0</v>
      </c>
    </row>
    <row r="52" spans="2:7" x14ac:dyDescent="0.25">
      <c r="B52" s="20" t="s">
        <v>91</v>
      </c>
      <c r="C52" s="27" t="s">
        <v>87</v>
      </c>
      <c r="D52" s="22" t="s">
        <v>13</v>
      </c>
      <c r="E52" s="39">
        <v>39</v>
      </c>
      <c r="F52" s="28"/>
      <c r="G52" s="32">
        <f>E52*F52</f>
        <v>0</v>
      </c>
    </row>
    <row r="53" spans="2:7" x14ac:dyDescent="0.25">
      <c r="B53" s="20" t="s">
        <v>92</v>
      </c>
      <c r="C53" s="27" t="s">
        <v>30</v>
      </c>
      <c r="D53" s="22" t="s">
        <v>15</v>
      </c>
      <c r="E53" s="39">
        <v>45</v>
      </c>
      <c r="F53" s="28"/>
      <c r="G53" s="32">
        <f>E53*F53</f>
        <v>0</v>
      </c>
    </row>
    <row r="54" spans="2:7" x14ac:dyDescent="0.25">
      <c r="B54" s="20"/>
      <c r="C54" s="21"/>
      <c r="D54" s="38"/>
      <c r="E54" s="38"/>
      <c r="F54" s="28" t="s">
        <v>10</v>
      </c>
      <c r="G54" s="26">
        <f>G51+G52+G53</f>
        <v>0</v>
      </c>
    </row>
    <row r="55" spans="2:7" x14ac:dyDescent="0.25">
      <c r="B55" s="25" t="s">
        <v>56</v>
      </c>
      <c r="C55" s="47" t="s">
        <v>86</v>
      </c>
      <c r="D55" s="48"/>
      <c r="E55" s="48"/>
      <c r="F55" s="48"/>
      <c r="G55" s="49"/>
    </row>
    <row r="56" spans="2:7" x14ac:dyDescent="0.25">
      <c r="B56" s="20" t="s">
        <v>94</v>
      </c>
      <c r="C56" s="27" t="s">
        <v>67</v>
      </c>
      <c r="D56" s="33" t="s">
        <v>22</v>
      </c>
      <c r="E56" s="33">
        <v>1</v>
      </c>
      <c r="F56" s="28"/>
      <c r="G56" s="32">
        <f>E56*F56</f>
        <v>0</v>
      </c>
    </row>
    <row r="57" spans="2:7" x14ac:dyDescent="0.25">
      <c r="B57" s="20" t="s">
        <v>95</v>
      </c>
      <c r="C57" s="27" t="s">
        <v>87</v>
      </c>
      <c r="D57" s="22" t="s">
        <v>13</v>
      </c>
      <c r="E57" s="39">
        <v>39</v>
      </c>
      <c r="F57" s="28"/>
      <c r="G57" s="32">
        <f>E57*F57</f>
        <v>0</v>
      </c>
    </row>
    <row r="58" spans="2:7" x14ac:dyDescent="0.25">
      <c r="B58" s="20" t="s">
        <v>96</v>
      </c>
      <c r="C58" s="27" t="s">
        <v>30</v>
      </c>
      <c r="D58" s="22" t="s">
        <v>15</v>
      </c>
      <c r="E58" s="39">
        <v>45</v>
      </c>
      <c r="F58" s="28"/>
      <c r="G58" s="32">
        <f>E58*F58</f>
        <v>0</v>
      </c>
    </row>
    <row r="59" spans="2:7" x14ac:dyDescent="0.25">
      <c r="B59" s="20"/>
      <c r="C59" s="21"/>
      <c r="D59" s="38"/>
      <c r="E59" s="38"/>
      <c r="F59" s="28" t="s">
        <v>10</v>
      </c>
      <c r="G59" s="26">
        <f>G56+G57+G58</f>
        <v>0</v>
      </c>
    </row>
    <row r="60" spans="2:7" x14ac:dyDescent="0.25">
      <c r="B60" s="25" t="s">
        <v>57</v>
      </c>
      <c r="C60" s="47" t="s">
        <v>88</v>
      </c>
      <c r="D60" s="48"/>
      <c r="E60" s="48"/>
      <c r="F60" s="48"/>
      <c r="G60" s="49"/>
    </row>
    <row r="61" spans="2:7" x14ac:dyDescent="0.25">
      <c r="B61" s="36" t="s">
        <v>58</v>
      </c>
      <c r="C61" s="27" t="s">
        <v>87</v>
      </c>
      <c r="D61" s="22" t="s">
        <v>13</v>
      </c>
      <c r="E61" s="39">
        <v>10.29</v>
      </c>
      <c r="F61" s="28"/>
      <c r="G61" s="32">
        <f>E61*F61</f>
        <v>0</v>
      </c>
    </row>
    <row r="62" spans="2:7" x14ac:dyDescent="0.25">
      <c r="B62" s="36" t="s">
        <v>66</v>
      </c>
      <c r="C62" s="27" t="s">
        <v>30</v>
      </c>
      <c r="D62" s="22" t="s">
        <v>15</v>
      </c>
      <c r="E62" s="39">
        <v>43</v>
      </c>
      <c r="F62" s="28"/>
      <c r="G62" s="32">
        <f>E62*F62</f>
        <v>0</v>
      </c>
    </row>
    <row r="63" spans="2:7" x14ac:dyDescent="0.25">
      <c r="B63" s="20"/>
      <c r="C63" s="21"/>
      <c r="D63" s="38"/>
      <c r="E63" s="38"/>
      <c r="F63" s="28" t="s">
        <v>10</v>
      </c>
      <c r="G63" s="26">
        <f>G61+G62</f>
        <v>0</v>
      </c>
    </row>
    <row r="64" spans="2:7" x14ac:dyDescent="0.25">
      <c r="B64" s="37" t="s">
        <v>59</v>
      </c>
      <c r="C64" s="47" t="s">
        <v>89</v>
      </c>
      <c r="D64" s="48"/>
      <c r="E64" s="48"/>
      <c r="F64" s="48"/>
      <c r="G64" s="49"/>
    </row>
    <row r="65" spans="2:7" x14ac:dyDescent="0.25">
      <c r="B65" s="20" t="s">
        <v>60</v>
      </c>
      <c r="C65" s="27" t="s">
        <v>77</v>
      </c>
      <c r="D65" s="39" t="s">
        <v>47</v>
      </c>
      <c r="E65" s="38">
        <v>1</v>
      </c>
      <c r="F65" s="28"/>
      <c r="G65" s="32">
        <f>E65*F65</f>
        <v>0</v>
      </c>
    </row>
    <row r="66" spans="2:7" x14ac:dyDescent="0.25">
      <c r="B66" s="20" t="s">
        <v>61</v>
      </c>
      <c r="C66" s="34" t="s">
        <v>71</v>
      </c>
      <c r="D66" s="39" t="s">
        <v>13</v>
      </c>
      <c r="E66" s="39">
        <v>25.72</v>
      </c>
      <c r="F66" s="28"/>
      <c r="G66" s="32">
        <f>E66*F66</f>
        <v>0</v>
      </c>
    </row>
    <row r="67" spans="2:7" x14ac:dyDescent="0.25">
      <c r="B67" s="20" t="s">
        <v>102</v>
      </c>
      <c r="C67" s="27" t="s">
        <v>40</v>
      </c>
      <c r="D67" s="39" t="s">
        <v>13</v>
      </c>
      <c r="E67" s="39">
        <v>6.09</v>
      </c>
      <c r="F67" s="28"/>
      <c r="G67" s="32">
        <f>E67*F67</f>
        <v>0</v>
      </c>
    </row>
    <row r="68" spans="2:7" x14ac:dyDescent="0.25">
      <c r="B68" s="20" t="s">
        <v>103</v>
      </c>
      <c r="C68" s="27" t="s">
        <v>39</v>
      </c>
      <c r="D68" s="39" t="s">
        <v>13</v>
      </c>
      <c r="E68" s="39">
        <v>19.63</v>
      </c>
      <c r="F68" s="28"/>
      <c r="G68" s="32">
        <f>E68*F68</f>
        <v>0</v>
      </c>
    </row>
    <row r="69" spans="2:7" x14ac:dyDescent="0.25">
      <c r="B69" s="20" t="s">
        <v>104</v>
      </c>
      <c r="C69" s="34" t="s">
        <v>93</v>
      </c>
      <c r="D69" s="39" t="s">
        <v>31</v>
      </c>
      <c r="E69" s="39">
        <v>2</v>
      </c>
      <c r="F69" s="28"/>
      <c r="G69" s="32">
        <f>E69*F69</f>
        <v>0</v>
      </c>
    </row>
    <row r="70" spans="2:7" x14ac:dyDescent="0.25">
      <c r="B70" s="20" t="s">
        <v>105</v>
      </c>
      <c r="C70" s="34" t="s">
        <v>38</v>
      </c>
      <c r="D70" s="39" t="s">
        <v>31</v>
      </c>
      <c r="E70" s="39">
        <v>2</v>
      </c>
      <c r="F70" s="28"/>
      <c r="G70" s="32">
        <f>E70*F70</f>
        <v>0</v>
      </c>
    </row>
    <row r="71" spans="2:7" x14ac:dyDescent="0.25">
      <c r="B71" s="20" t="s">
        <v>106</v>
      </c>
      <c r="C71" s="35" t="s">
        <v>63</v>
      </c>
      <c r="D71" s="39" t="s">
        <v>31</v>
      </c>
      <c r="E71" s="39">
        <v>1</v>
      </c>
      <c r="F71" s="28"/>
      <c r="G71" s="32">
        <f>E71*F71</f>
        <v>0</v>
      </c>
    </row>
    <row r="72" spans="2:7" x14ac:dyDescent="0.25">
      <c r="B72" s="20"/>
      <c r="C72" s="21"/>
      <c r="D72" s="38"/>
      <c r="E72" s="38"/>
      <c r="F72" s="28" t="s">
        <v>10</v>
      </c>
      <c r="G72" s="26">
        <f>G65+G66+G67+G68+G69+G70+G71</f>
        <v>0</v>
      </c>
    </row>
    <row r="73" spans="2:7" x14ac:dyDescent="0.25">
      <c r="B73" s="37" t="s">
        <v>107</v>
      </c>
      <c r="C73" s="47" t="s">
        <v>19</v>
      </c>
      <c r="D73" s="48"/>
      <c r="E73" s="48"/>
      <c r="F73" s="64"/>
      <c r="G73" s="49"/>
    </row>
    <row r="74" spans="2:7" x14ac:dyDescent="0.25">
      <c r="B74" s="4" t="s">
        <v>62</v>
      </c>
      <c r="C74" s="40" t="s">
        <v>21</v>
      </c>
      <c r="D74" s="22" t="s">
        <v>22</v>
      </c>
      <c r="E74" s="5">
        <v>1</v>
      </c>
      <c r="F74" s="6"/>
      <c r="G74" s="32">
        <f>E74*F74</f>
        <v>0</v>
      </c>
    </row>
    <row r="75" spans="2:7" ht="15.75" thickBot="1" x14ac:dyDescent="0.3">
      <c r="B75" s="7"/>
      <c r="C75" s="8"/>
      <c r="D75" s="41"/>
      <c r="E75" s="42"/>
      <c r="F75" s="9" t="s">
        <v>10</v>
      </c>
      <c r="G75" s="10">
        <f>G74</f>
        <v>0</v>
      </c>
    </row>
    <row r="76" spans="2:7" x14ac:dyDescent="0.25">
      <c r="E76" s="58" t="s">
        <v>23</v>
      </c>
      <c r="F76" s="59"/>
      <c r="G76" s="11">
        <f>G24+G32+G39+G44+G49+G54+G59+G63+G72+[1]DEFINITIVO!H29+[2]DEFINITIVO!H37+G75</f>
        <v>0</v>
      </c>
    </row>
    <row r="77" spans="2:7" x14ac:dyDescent="0.25">
      <c r="E77" s="23" t="s">
        <v>27</v>
      </c>
      <c r="F77" s="12">
        <v>0</v>
      </c>
      <c r="G77" s="13">
        <f>G76*F77</f>
        <v>0</v>
      </c>
    </row>
    <row r="78" spans="2:7" x14ac:dyDescent="0.25">
      <c r="E78" s="24" t="s">
        <v>28</v>
      </c>
      <c r="F78" s="12">
        <v>0</v>
      </c>
      <c r="G78" s="13">
        <f>G76*F78</f>
        <v>0</v>
      </c>
    </row>
    <row r="79" spans="2:7" x14ac:dyDescent="0.25">
      <c r="E79" s="60" t="s">
        <v>24</v>
      </c>
      <c r="F79" s="61"/>
      <c r="G79" s="16">
        <f>G76+G77+G78</f>
        <v>0</v>
      </c>
    </row>
    <row r="80" spans="2:7" x14ac:dyDescent="0.25">
      <c r="C80" s="43" t="s">
        <v>29</v>
      </c>
      <c r="E80" s="14" t="s">
        <v>25</v>
      </c>
      <c r="F80" s="15">
        <v>0.19</v>
      </c>
      <c r="G80" s="13">
        <f>G79*F80</f>
        <v>0</v>
      </c>
    </row>
    <row r="81" spans="3:7" ht="15.75" thickBot="1" x14ac:dyDescent="0.3">
      <c r="C81" s="17" t="s">
        <v>97</v>
      </c>
      <c r="E81" s="62" t="s">
        <v>26</v>
      </c>
      <c r="F81" s="63"/>
      <c r="G81" s="18">
        <f>G79+G80</f>
        <v>0</v>
      </c>
    </row>
    <row r="82" spans="3:7" x14ac:dyDescent="0.25">
      <c r="C82" s="19" t="s">
        <v>98</v>
      </c>
    </row>
  </sheetData>
  <mergeCells count="19">
    <mergeCell ref="E76:F76"/>
    <mergeCell ref="E79:F79"/>
    <mergeCell ref="E81:F81"/>
    <mergeCell ref="C40:G40"/>
    <mergeCell ref="C45:G45"/>
    <mergeCell ref="C50:G50"/>
    <mergeCell ref="C73:G73"/>
    <mergeCell ref="C55:G55"/>
    <mergeCell ref="C60:G60"/>
    <mergeCell ref="C64:G64"/>
    <mergeCell ref="C14:G14"/>
    <mergeCell ref="C16:G16"/>
    <mergeCell ref="C25:G25"/>
    <mergeCell ref="C33:G33"/>
    <mergeCell ref="C9:G9"/>
    <mergeCell ref="C10:G10"/>
    <mergeCell ref="C11:G11"/>
    <mergeCell ref="C12:G12"/>
    <mergeCell ref="C13:G13"/>
  </mergeCells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DEFINITIVO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2021-01-25T12:42:52Z</cp:lastPrinted>
  <dcterms:created xsi:type="dcterms:W3CDTF">2019-02-01T16:01:49Z</dcterms:created>
  <dcterms:modified xsi:type="dcterms:W3CDTF">2021-02-10T20:26:11Z</dcterms:modified>
</cp:coreProperties>
</file>